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A33095A1-31E8-456B-A994-3FD9923C2F53}" xr6:coauthVersionLast="47" xr6:coauthVersionMax="47" xr10:uidLastSave="{00000000-0000-0000-0000-000000000000}"/>
  <bookViews>
    <workbookView xWindow="-120" yWindow="-120" windowWidth="20730" windowHeight="11040" xr2:uid="{4EBCC536-73CD-411B-A11D-D356C4942608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Port_E1I!$C$6:$H$91</definedName>
    <definedName name="IN" localSheetId="0">#REF!</definedName>
    <definedName name="IN">#REF!</definedName>
    <definedName name="_xlnm.Print_Area" localSheetId="0">Port_E1I!$B$2:$G$114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" l="1"/>
  <c r="G84" i="1" s="1"/>
  <c r="G102" i="1"/>
  <c r="F102" i="1"/>
  <c r="G92" i="1"/>
  <c r="F92" i="1"/>
  <c r="G86" i="1"/>
  <c r="G85" i="1"/>
  <c r="G82" i="1"/>
  <c r="G81" i="1"/>
  <c r="G78" i="1"/>
  <c r="G77" i="1"/>
  <c r="G74" i="1"/>
  <c r="G73" i="1"/>
  <c r="G70" i="1"/>
  <c r="G69" i="1"/>
  <c r="G66" i="1"/>
  <c r="G65" i="1"/>
  <c r="G62" i="1"/>
  <c r="G61" i="1"/>
  <c r="G58" i="1"/>
  <c r="G57" i="1"/>
  <c r="G54" i="1"/>
  <c r="G53" i="1"/>
  <c r="G50" i="1"/>
  <c r="G49" i="1"/>
  <c r="G46" i="1"/>
  <c r="G45" i="1"/>
  <c r="G42" i="1"/>
  <c r="G41" i="1"/>
  <c r="G38" i="1"/>
  <c r="G37" i="1"/>
  <c r="G34" i="1"/>
  <c r="G33" i="1"/>
  <c r="G30" i="1"/>
  <c r="G29" i="1"/>
  <c r="G26" i="1"/>
  <c r="G25" i="1"/>
  <c r="G22" i="1"/>
  <c r="G21" i="1"/>
  <c r="G18" i="1"/>
  <c r="G17" i="1"/>
  <c r="G14" i="1"/>
  <c r="G13" i="1"/>
  <c r="G10" i="1"/>
  <c r="G9" i="1"/>
  <c r="G7" i="1" l="1"/>
  <c r="G15" i="1"/>
  <c r="G23" i="1"/>
  <c r="G31" i="1"/>
  <c r="G39" i="1"/>
  <c r="G47" i="1"/>
  <c r="G55" i="1"/>
  <c r="G63" i="1"/>
  <c r="G71" i="1"/>
  <c r="G79" i="1"/>
  <c r="G87" i="1"/>
  <c r="G8" i="1"/>
  <c r="G16" i="1"/>
  <c r="G24" i="1"/>
  <c r="G32" i="1"/>
  <c r="G40" i="1"/>
  <c r="G48" i="1"/>
  <c r="G56" i="1"/>
  <c r="G64" i="1"/>
  <c r="G72" i="1"/>
  <c r="G80" i="1"/>
  <c r="G96" i="1"/>
  <c r="G11" i="1"/>
  <c r="G19" i="1"/>
  <c r="G27" i="1"/>
  <c r="G35" i="1"/>
  <c r="G43" i="1"/>
  <c r="G51" i="1"/>
  <c r="G59" i="1"/>
  <c r="G67" i="1"/>
  <c r="G75" i="1"/>
  <c r="G83" i="1"/>
  <c r="G100" i="1"/>
  <c r="G12" i="1"/>
  <c r="G20" i="1"/>
  <c r="G28" i="1"/>
  <c r="G36" i="1"/>
  <c r="G44" i="1"/>
  <c r="G52" i="1"/>
  <c r="G60" i="1"/>
  <c r="G68" i="1"/>
  <c r="G76" i="1"/>
</calcChain>
</file>

<file path=xl/sharedStrings.xml><?xml version="1.0" encoding="utf-8"?>
<sst xmlns="http://schemas.openxmlformats.org/spreadsheetml/2006/main" count="283" uniqueCount="249">
  <si>
    <t>NAME OF PENSION FUND</t>
  </si>
  <si>
    <t>ADITYA BIRLA SUN LIFE PENSION FUND MANAGEMENT LIMITED</t>
  </si>
  <si>
    <t>SCHEME NAME</t>
  </si>
  <si>
    <t>Scheme E Tier II</t>
  </si>
  <si>
    <t>MONTH</t>
  </si>
  <si>
    <t>31/07/2025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</si>
  <si>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</si>
  <si>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</si>
  <si>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</si>
  <si>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</si>
  <si>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</si>
  <si>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</si>
  <si>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</si>
  <si>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</si>
  <si>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</si>
  <si>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</si>
  <si>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</si>
  <si>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</si>
  <si>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</si>
  <si>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</si>
  <si>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</si>
  <si>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</si>
  <si>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</si>
  <si>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</si>
  <si>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</si>
  <si>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</si>
  <si>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</si>
  <si>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</si>
  <si>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</si>
  <si>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</si>
  <si>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</si>
  <si>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</si>
  <si>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</si>
  <si>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</si>
  <si>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</si>
  <si>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</si>
  <si>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</si>
  <si>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</si>
  <si>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</si>
  <si>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</si>
  <si>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</si>
  <si>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</si>
  <si>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</si>
  <si>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</si>
  <si>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</si>
  <si>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</si>
  <si>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</si>
  <si>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</si>
  <si>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</si>
  <si>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</si>
  <si>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</si>
  <si>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</si>
  <si>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</si>
  <si>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</si>
  <si>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</si>
  <si>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</si>
  <si>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</si>
  <si>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</si>
  <si>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</si>
  <si>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</si>
  <si>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</si>
  <si>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</si>
  <si>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</si>
  <si>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</si>
  <si>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</si>
  <si>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INE079A01024</t>
  </si>
  <si>
    <t>AMBUJA CEMENTS LTD</t>
  </si>
  <si>
    <t>Manufacture of clinkers and cement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</si>
  <si>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</si>
  <si>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</si>
  <si>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</si>
  <si>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</si>
  <si>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</si>
  <si>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</si>
  <si>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</si>
  <si>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</si>
  <si>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</si>
  <si>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</si>
  <si>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</si>
  <si>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</si>
  <si>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</si>
  <si>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</si>
  <si>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</si>
  <si>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Other credit granting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</si>
  <si>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</si>
  <si>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</si>
  <si>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</si>
  <si>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</si>
  <si>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</si>
  <si>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</si>
  <si>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</si>
  <si>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</si>
  <si>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</si>
  <si>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</si>
  <si>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</si>
  <si>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</si>
  <si>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</si>
  <si>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</si>
  <si>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</si>
  <si>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</si>
  <si>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INE171A01029</t>
  </si>
  <si>
    <t>Federal Bank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</si>
  <si>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</si>
  <si>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</si>
  <si>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</si>
  <si>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</si>
  <si>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</si>
  <si>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</si>
  <si>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</si>
  <si>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</si>
  <si>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</si>
  <si>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</si>
  <si>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</si>
  <si>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</si>
  <si>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</si>
  <si>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</si>
  <si>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</si>
  <si>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</si>
  <si>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</si>
  <si>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</si>
  <si>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</si>
  <si>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</si>
  <si>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</si>
  <si>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</si>
  <si>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</si>
  <si>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</si>
  <si>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</si>
  <si>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</si>
  <si>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</si>
  <si>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</si>
  <si>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</si>
  <si>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</si>
  <si>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</si>
  <si>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</si>
  <si>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</si>
  <si>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</si>
  <si>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</si>
  <si>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</si>
  <si>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</si>
  <si>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</si>
  <si>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</si>
  <si>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</si>
  <si>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</si>
  <si>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</si>
  <si>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</si>
  <si>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</si>
  <si>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INE323A01026</t>
  </si>
  <si>
    <t>BOSCH LIMITED</t>
  </si>
  <si>
    <t>Manufacture of chassis fitted with engines for the motor vehicles included</t>
  </si>
  <si>
    <t>INE326A01037</t>
  </si>
  <si>
    <t>Lupin Limited</t>
  </si>
  <si>
    <t>INE356A01018</t>
  </si>
  <si>
    <t>Mphasis Limited</t>
  </si>
  <si>
    <t>Other information technology and computer service activities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</si>
  <si>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</si>
  <si>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</si>
  <si>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</si>
  <si>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</si>
  <si>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</si>
  <si>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</si>
  <si>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</si>
  <si>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</si>
  <si>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</si>
  <si>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</si>
  <si>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</si>
  <si>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</si>
  <si>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</si>
  <si>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</si>
  <si>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</si>
  <si>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</si>
  <si>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</si>
  <si>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</si>
  <si>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</si>
  <si>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</si>
  <si>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INE494B01023</t>
  </si>
  <si>
    <t>TVS Motor Company Ltd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</si>
  <si>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</si>
  <si>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</si>
  <si>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</si>
  <si>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</si>
  <si>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</si>
  <si>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</si>
  <si>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</si>
  <si>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</si>
  <si>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INE628A01036</t>
  </si>
  <si>
    <t>UPL LIMITED</t>
  </si>
  <si>
    <t>Manufacture of insecticides, rodenticides, fungicides, herbicides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</si>
  <si>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</si>
  <si>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</si>
  <si>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</si>
  <si>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</si>
  <si>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</si>
  <si>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</si>
  <si>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</si>
  <si>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</si>
  <si>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</si>
  <si>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</si>
  <si>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</si>
  <si>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</si>
  <si>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</si>
  <si>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</si>
  <si>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</si>
  <si>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</si>
  <si>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</si>
  <si>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</si>
  <si>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</si>
  <si>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</si>
  <si>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</si>
  <si>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</si>
  <si>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</si>
  <si>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</si>
  <si>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</si>
  <si>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</si>
  <si>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</si>
  <si>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</si>
  <si>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</si>
  <si>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</si>
  <si>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</si>
  <si>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</si>
  <si>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</si>
  <si>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</si>
  <si>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</si>
  <si>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</si>
  <si>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</si>
  <si>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</si>
  <si>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INE935N01020</t>
  </si>
  <si>
    <t>Dixon Technologies (India) Limited</t>
  </si>
  <si>
    <t/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</si>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</sst>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9" fillId="2" borderId="8" xfId="0" applyFont="1" applyFill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4" fillId="0" borderId="5" xfId="2" applyFont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</cellXfs>
  <cellStyles count="5">
    <cellStyle name="Comma 2 7" xfId="3" xr:uid="{1ED9AFD5-389C-4644-AADB-67E98748BD36}"/>
    <cellStyle name="Normal" xfId="0" builtinId="0"/>
    <cellStyle name="Normal 2 7" xfId="2" xr:uid="{2C956B25-748C-46B1-83DD-E016E64DDB3F}"/>
    <cellStyle name="Percent" xfId="1" builtinId="5"/>
    <cellStyle name="Percent 2 6" xfId="4" xr:uid="{41380DFB-5D37-4257-A111-5FC61B21C04A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Relationship Id="rId1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1E0434-87E9-4FBE-BE04-692ADF46342F}" name="Table1345676856" displayName="Table1345676856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9DDF2D73-B4BF-4311-9CA0-3BEE4C00FBCF}" name="ISIN No." dataDxfId="6"/>
    <tableColumn id="2" xr3:uid="{974F4910-4785-4563-9CD5-8E070630B5C7}" name="Name of the Instrument" dataDxfId="5"/>
    <tableColumn id="3" xr3:uid="{BC932E66-91F2-459C-834C-877B2D8AE0A9}" name="Industry " dataDxfId="4"/>
    <tableColumn id="4" xr3:uid="{856FBB16-24DA-45D6-97C0-5108524D6748}" name="Quantity" dataDxfId="3"/>
    <tableColumn id="5" xr3:uid="{EE29FB58-EE66-4377-8534-CDFAC2D2F7D5}" name="Market Value" dataDxfId="2"/>
    <tableColumn id="6" xr3:uid="{E06C2E15-594F-4DE1-B8B2-75DD0381C7AD}" name="% of Portfolio" dataDxfId="1" dataCellStyle="Percent">
      <calculatedColumnFormula>+F7/$F$104</calculatedColumnFormula>
    </tableColumn>
    <tableColumn id="7" xr3:uid="{B2263FFA-8699-4530-8CFD-95FB36BE2367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2F56-12D3-4253-9E89-B0454A2F289E}">
  <sheetPr>
    <tabColor rgb="FF7030A0"/>
  </sheetPr>
  <dimension ref="A2:O114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/>
      <c r="B3" s="2" t="s">
        <v>2</v>
      </c>
      <c r="D3" s="2" t="s">
        <v>3</v>
      </c>
    </row>
    <row r="4" spans="1:8" x14ac:dyDescent="0.25">
      <c r="B4" s="2" t="s">
        <v>4</v>
      </c>
      <c r="D4" s="8" t="s">
        <v>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441</v>
      </c>
      <c r="F7" s="17">
        <v>634841.55000000005</v>
      </c>
      <c r="G7" s="18">
        <f t="shared" ref="G7:G70" si="0">+F7/$F$104</f>
        <v>1.2519306303181413E-3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23014</v>
      </c>
      <c r="F8" s="17">
        <v>31994062.800000001</v>
      </c>
      <c r="G8" s="18">
        <f t="shared" si="0"/>
        <v>6.3093455694010883E-2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295</v>
      </c>
      <c r="F9" s="17">
        <v>894853</v>
      </c>
      <c r="G9" s="18">
        <f t="shared" si="0"/>
        <v>1.7646826681903217E-3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1700</v>
      </c>
      <c r="F10" s="17">
        <v>2382040</v>
      </c>
      <c r="G10" s="18">
        <f t="shared" si="0"/>
        <v>4.697469531795808E-3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10862</v>
      </c>
      <c r="F11" s="17">
        <v>16390758</v>
      </c>
      <c r="G11" s="18">
        <f t="shared" si="0"/>
        <v>3.2323171024851972E-2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2850</v>
      </c>
      <c r="F12" s="17">
        <v>1507650</v>
      </c>
      <c r="G12" s="18">
        <f t="shared" si="0"/>
        <v>2.9731406439908441E-3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4253</v>
      </c>
      <c r="F13" s="17">
        <v>15466034.5</v>
      </c>
      <c r="G13" s="18">
        <f t="shared" si="0"/>
        <v>3.0499582644058377E-2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28500</v>
      </c>
      <c r="F14" s="17">
        <v>6779295</v>
      </c>
      <c r="G14" s="18">
        <f t="shared" si="0"/>
        <v>1.3369016351344083E-2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18</v>
      </c>
      <c r="E15" s="17">
        <v>12330</v>
      </c>
      <c r="F15" s="17">
        <v>4060269</v>
      </c>
      <c r="G15" s="18">
        <f t="shared" si="0"/>
        <v>8.0069981689623315E-3</v>
      </c>
      <c r="H15" s="19"/>
    </row>
    <row r="16" spans="1:8" x14ac:dyDescent="0.25">
      <c r="A16" s="14"/>
      <c r="B16" s="15" t="s">
        <v>39</v>
      </c>
      <c r="C16" s="16" t="s">
        <v>40</v>
      </c>
      <c r="D16" s="16" t="s">
        <v>41</v>
      </c>
      <c r="E16" s="17">
        <v>2604</v>
      </c>
      <c r="F16" s="17">
        <v>6565204.7999999998</v>
      </c>
      <c r="G16" s="18">
        <f t="shared" si="0"/>
        <v>1.2946822688955513E-2</v>
      </c>
      <c r="H16" s="19"/>
    </row>
    <row r="17" spans="1:8" x14ac:dyDescent="0.25">
      <c r="A17" s="14"/>
      <c r="B17" s="15" t="s">
        <v>42</v>
      </c>
      <c r="C17" s="16" t="s">
        <v>43</v>
      </c>
      <c r="D17" s="16" t="s">
        <v>44</v>
      </c>
      <c r="E17" s="17">
        <v>8525</v>
      </c>
      <c r="F17" s="17">
        <v>5823001.25</v>
      </c>
      <c r="G17" s="18">
        <f t="shared" si="0"/>
        <v>1.1483170289115172E-2</v>
      </c>
      <c r="H17" s="19"/>
    </row>
    <row r="18" spans="1:8" x14ac:dyDescent="0.25">
      <c r="A18" s="14"/>
      <c r="B18" s="15" t="s">
        <v>45</v>
      </c>
      <c r="C18" s="16" t="s">
        <v>46</v>
      </c>
      <c r="D18" s="16" t="s">
        <v>36</v>
      </c>
      <c r="E18" s="17">
        <v>21658</v>
      </c>
      <c r="F18" s="17">
        <v>43710175.600000001</v>
      </c>
      <c r="G18" s="18">
        <f t="shared" si="0"/>
        <v>8.6198056334253231E-2</v>
      </c>
      <c r="H18" s="19"/>
    </row>
    <row r="19" spans="1:8" x14ac:dyDescent="0.25">
      <c r="A19" s="14"/>
      <c r="B19" s="15" t="s">
        <v>47</v>
      </c>
      <c r="C19" s="16" t="s">
        <v>48</v>
      </c>
      <c r="D19" s="16" t="s">
        <v>49</v>
      </c>
      <c r="E19" s="17">
        <v>3898</v>
      </c>
      <c r="F19" s="17">
        <v>6652716.5999999996</v>
      </c>
      <c r="G19" s="18">
        <f t="shared" si="0"/>
        <v>1.3119399141984265E-2</v>
      </c>
      <c r="H19" s="19"/>
    </row>
    <row r="20" spans="1:8" x14ac:dyDescent="0.25">
      <c r="A20" s="14"/>
      <c r="B20" s="15" t="s">
        <v>50</v>
      </c>
      <c r="C20" s="16" t="s">
        <v>51</v>
      </c>
      <c r="D20" s="16" t="s">
        <v>52</v>
      </c>
      <c r="E20" s="17">
        <v>250</v>
      </c>
      <c r="F20" s="17">
        <v>686600</v>
      </c>
      <c r="G20" s="18">
        <f t="shared" si="0"/>
        <v>1.3540001765423762E-3</v>
      </c>
      <c r="H20" s="19"/>
    </row>
    <row r="21" spans="1:8" x14ac:dyDescent="0.25">
      <c r="A21" s="14"/>
      <c r="B21" s="15" t="s">
        <v>53</v>
      </c>
      <c r="C21" s="16" t="s">
        <v>54</v>
      </c>
      <c r="D21" s="16" t="s">
        <v>49</v>
      </c>
      <c r="E21" s="17">
        <v>2900</v>
      </c>
      <c r="F21" s="17">
        <v>4508340</v>
      </c>
      <c r="G21" s="18">
        <f t="shared" si="0"/>
        <v>8.8906104805025581E-3</v>
      </c>
      <c r="H21" s="19"/>
    </row>
    <row r="22" spans="1:8" x14ac:dyDescent="0.25">
      <c r="A22" s="14"/>
      <c r="B22" s="15" t="s">
        <v>55</v>
      </c>
      <c r="C22" s="16" t="s">
        <v>56</v>
      </c>
      <c r="D22" s="16" t="s">
        <v>36</v>
      </c>
      <c r="E22" s="17">
        <v>21093</v>
      </c>
      <c r="F22" s="17">
        <v>16801629.149999999</v>
      </c>
      <c r="G22" s="18">
        <f t="shared" si="0"/>
        <v>3.313342387896815E-2</v>
      </c>
      <c r="H22" s="19"/>
    </row>
    <row r="23" spans="1:8" x14ac:dyDescent="0.25">
      <c r="A23" s="14"/>
      <c r="B23" s="15" t="s">
        <v>57</v>
      </c>
      <c r="C23" s="16" t="s">
        <v>58</v>
      </c>
      <c r="D23" s="16" t="s">
        <v>59</v>
      </c>
      <c r="E23" s="17">
        <v>1065</v>
      </c>
      <c r="F23" s="17">
        <v>5823952.5</v>
      </c>
      <c r="G23" s="18">
        <f t="shared" si="0"/>
        <v>1.1485046188718925E-2</v>
      </c>
      <c r="H23" s="19"/>
    </row>
    <row r="24" spans="1:8" x14ac:dyDescent="0.25">
      <c r="A24" s="14"/>
      <c r="B24" s="15" t="s">
        <v>60</v>
      </c>
      <c r="C24" s="16" t="s">
        <v>61</v>
      </c>
      <c r="D24" s="16" t="s">
        <v>62</v>
      </c>
      <c r="E24" s="17">
        <v>550</v>
      </c>
      <c r="F24" s="17">
        <v>2493645</v>
      </c>
      <c r="G24" s="18">
        <f t="shared" si="0"/>
        <v>4.9175586516662009E-3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27</v>
      </c>
      <c r="E25" s="17">
        <v>19300</v>
      </c>
      <c r="F25" s="17">
        <v>4792190</v>
      </c>
      <c r="G25" s="18">
        <f t="shared" si="0"/>
        <v>9.4503730061529408E-3</v>
      </c>
      <c r="H25" s="19"/>
    </row>
    <row r="26" spans="1:8" x14ac:dyDescent="0.25">
      <c r="A26" s="14"/>
      <c r="B26" s="15" t="s">
        <v>65</v>
      </c>
      <c r="C26" s="16" t="s">
        <v>66</v>
      </c>
      <c r="D26" s="16" t="s">
        <v>67</v>
      </c>
      <c r="E26" s="17">
        <v>8500</v>
      </c>
      <c r="F26" s="17">
        <v>5037950</v>
      </c>
      <c r="G26" s="18">
        <f t="shared" si="0"/>
        <v>9.9350206661981705E-3</v>
      </c>
      <c r="H26" s="19"/>
    </row>
    <row r="27" spans="1:8" x14ac:dyDescent="0.25">
      <c r="A27" s="14"/>
      <c r="B27" s="15" t="s">
        <v>68</v>
      </c>
      <c r="C27" s="16" t="s">
        <v>69</v>
      </c>
      <c r="D27" s="16" t="s">
        <v>70</v>
      </c>
      <c r="E27" s="17">
        <v>39630</v>
      </c>
      <c r="F27" s="17">
        <v>6259162.2000000002</v>
      </c>
      <c r="G27" s="18">
        <f t="shared" si="0"/>
        <v>1.2343295548801876E-2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49</v>
      </c>
      <c r="E28" s="17">
        <v>3185</v>
      </c>
      <c r="F28" s="17">
        <v>4045905.5</v>
      </c>
      <c r="G28" s="18">
        <f t="shared" si="0"/>
        <v>7.9786728244593229E-3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36</v>
      </c>
      <c r="E29" s="17">
        <v>23242</v>
      </c>
      <c r="F29" s="17">
        <v>34430698.799999997</v>
      </c>
      <c r="G29" s="18">
        <f t="shared" si="0"/>
        <v>6.7898590523852859E-2</v>
      </c>
      <c r="H29" s="19"/>
    </row>
    <row r="30" spans="1:8" x14ac:dyDescent="0.25">
      <c r="A30" s="14"/>
      <c r="B30" s="15" t="s">
        <v>75</v>
      </c>
      <c r="C30" s="16" t="s">
        <v>76</v>
      </c>
      <c r="D30" s="16" t="s">
        <v>77</v>
      </c>
      <c r="E30" s="17">
        <v>2000</v>
      </c>
      <c r="F30" s="17">
        <v>3260200</v>
      </c>
      <c r="G30" s="18">
        <f t="shared" si="0"/>
        <v>6.4292329967425791E-3</v>
      </c>
      <c r="H30" s="19"/>
    </row>
    <row r="31" spans="1:8" x14ac:dyDescent="0.25">
      <c r="A31" s="14"/>
      <c r="B31" s="15" t="s">
        <v>78</v>
      </c>
      <c r="C31" s="16" t="s">
        <v>79</v>
      </c>
      <c r="D31" s="16" t="s">
        <v>80</v>
      </c>
      <c r="E31" s="17">
        <v>1770</v>
      </c>
      <c r="F31" s="17">
        <v>5669487</v>
      </c>
      <c r="G31" s="18">
        <f t="shared" si="0"/>
        <v>1.1180434603706244E-2</v>
      </c>
      <c r="H31" s="19"/>
    </row>
    <row r="32" spans="1:8" x14ac:dyDescent="0.25">
      <c r="A32" s="14"/>
      <c r="B32" s="15" t="s">
        <v>81</v>
      </c>
      <c r="C32" s="16" t="s">
        <v>82</v>
      </c>
      <c r="D32" s="16" t="s">
        <v>83</v>
      </c>
      <c r="E32" s="17">
        <v>1296</v>
      </c>
      <c r="F32" s="17">
        <v>1870387.2</v>
      </c>
      <c r="G32" s="18">
        <f t="shared" si="0"/>
        <v>3.6884715977317222E-3</v>
      </c>
      <c r="H32" s="19"/>
    </row>
    <row r="33" spans="1:8" x14ac:dyDescent="0.25">
      <c r="A33" s="14"/>
      <c r="B33" s="15" t="s">
        <v>84</v>
      </c>
      <c r="C33" s="16" t="s">
        <v>85</v>
      </c>
      <c r="D33" s="16" t="s">
        <v>15</v>
      </c>
      <c r="E33" s="17">
        <v>14862</v>
      </c>
      <c r="F33" s="17">
        <v>5394906</v>
      </c>
      <c r="G33" s="18">
        <f t="shared" si="0"/>
        <v>1.0638950883235543E-2</v>
      </c>
      <c r="H33" s="19"/>
    </row>
    <row r="34" spans="1:8" x14ac:dyDescent="0.25">
      <c r="A34" s="14"/>
      <c r="B34" s="15" t="s">
        <v>86</v>
      </c>
      <c r="C34" s="16" t="s">
        <v>87</v>
      </c>
      <c r="D34" s="16" t="s">
        <v>88</v>
      </c>
      <c r="E34" s="17">
        <v>2835</v>
      </c>
      <c r="F34" s="17">
        <v>5218384.5</v>
      </c>
      <c r="G34" s="18">
        <f t="shared" si="0"/>
        <v>1.0290844063888726E-2</v>
      </c>
      <c r="H34" s="19"/>
    </row>
    <row r="35" spans="1:8" x14ac:dyDescent="0.25">
      <c r="A35" s="14"/>
      <c r="B35" s="15" t="s">
        <v>89</v>
      </c>
      <c r="C35" s="16" t="s">
        <v>90</v>
      </c>
      <c r="D35" s="16" t="s">
        <v>91</v>
      </c>
      <c r="E35" s="17">
        <v>30050</v>
      </c>
      <c r="F35" s="17">
        <v>5339284</v>
      </c>
      <c r="G35" s="18">
        <f t="shared" si="0"/>
        <v>1.0529262275866421E-2</v>
      </c>
      <c r="H35" s="19"/>
    </row>
    <row r="36" spans="1:8" x14ac:dyDescent="0.25">
      <c r="A36" s="14"/>
      <c r="B36" s="15" t="s">
        <v>92</v>
      </c>
      <c r="C36" s="16" t="s">
        <v>93</v>
      </c>
      <c r="D36" s="16" t="s">
        <v>83</v>
      </c>
      <c r="E36" s="17">
        <v>6500</v>
      </c>
      <c r="F36" s="17">
        <v>2664675</v>
      </c>
      <c r="G36" s="18">
        <f t="shared" si="0"/>
        <v>5.2548360332479701E-3</v>
      </c>
      <c r="H36" s="19"/>
    </row>
    <row r="37" spans="1:8" x14ac:dyDescent="0.25">
      <c r="A37" s="14"/>
      <c r="B37" s="15" t="s">
        <v>94</v>
      </c>
      <c r="C37" s="16" t="s">
        <v>95</v>
      </c>
      <c r="D37" s="16" t="s">
        <v>96</v>
      </c>
      <c r="E37" s="17">
        <v>26793</v>
      </c>
      <c r="F37" s="17">
        <v>11037376.35</v>
      </c>
      <c r="G37" s="18">
        <f t="shared" si="0"/>
        <v>2.1766107670353405E-2</v>
      </c>
      <c r="H37" s="19"/>
    </row>
    <row r="38" spans="1:8" x14ac:dyDescent="0.25">
      <c r="A38" s="14"/>
      <c r="B38" s="15" t="s">
        <v>97</v>
      </c>
      <c r="C38" s="16" t="s">
        <v>98</v>
      </c>
      <c r="D38" s="16" t="s">
        <v>99</v>
      </c>
      <c r="E38" s="17">
        <v>5445</v>
      </c>
      <c r="F38" s="17">
        <v>3626097.75</v>
      </c>
      <c r="G38" s="18">
        <f t="shared" si="0"/>
        <v>7.1507966700552188E-3</v>
      </c>
      <c r="H38" s="19"/>
    </row>
    <row r="39" spans="1:8" x14ac:dyDescent="0.25">
      <c r="A39" s="14"/>
      <c r="B39" s="15" t="s">
        <v>100</v>
      </c>
      <c r="C39" s="16" t="s">
        <v>101</v>
      </c>
      <c r="D39" s="16" t="s">
        <v>36</v>
      </c>
      <c r="E39" s="17">
        <v>15000</v>
      </c>
      <c r="F39" s="17">
        <v>3036450</v>
      </c>
      <c r="G39" s="18">
        <f t="shared" si="0"/>
        <v>5.9879898573581385E-3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1645</v>
      </c>
      <c r="F40" s="17">
        <v>2468487</v>
      </c>
      <c r="G40" s="18">
        <f t="shared" si="0"/>
        <v>4.8679461604901842E-3</v>
      </c>
      <c r="H40" s="19"/>
    </row>
    <row r="41" spans="1:8" x14ac:dyDescent="0.25">
      <c r="A41" s="14"/>
      <c r="B41" s="15" t="s">
        <v>105</v>
      </c>
      <c r="C41" s="16" t="s">
        <v>106</v>
      </c>
      <c r="D41" s="16" t="s">
        <v>107</v>
      </c>
      <c r="E41" s="17">
        <v>1025</v>
      </c>
      <c r="F41" s="17">
        <v>1100030</v>
      </c>
      <c r="G41" s="18">
        <f t="shared" si="0"/>
        <v>2.1692991759421935E-3</v>
      </c>
      <c r="H41" s="19"/>
    </row>
    <row r="42" spans="1:8" x14ac:dyDescent="0.25">
      <c r="A42" s="14"/>
      <c r="B42" s="15" t="s">
        <v>108</v>
      </c>
      <c r="C42" s="16" t="s">
        <v>109</v>
      </c>
      <c r="D42" s="16" t="s">
        <v>110</v>
      </c>
      <c r="E42" s="17">
        <v>7250</v>
      </c>
      <c r="F42" s="17">
        <v>3788850</v>
      </c>
      <c r="G42" s="18">
        <f t="shared" si="0"/>
        <v>7.4717500275161405E-3</v>
      </c>
      <c r="H42" s="19"/>
    </row>
    <row r="43" spans="1:8" x14ac:dyDescent="0.25">
      <c r="A43" s="14"/>
      <c r="B43" s="15" t="s">
        <v>111</v>
      </c>
      <c r="C43" s="16" t="s">
        <v>112</v>
      </c>
      <c r="D43" s="16" t="s">
        <v>113</v>
      </c>
      <c r="E43" s="17">
        <v>7700</v>
      </c>
      <c r="F43" s="17">
        <v>3277505</v>
      </c>
      <c r="G43" s="18">
        <f t="shared" si="0"/>
        <v>6.4633590862489378E-3</v>
      </c>
      <c r="H43" s="19"/>
    </row>
    <row r="44" spans="1:8" x14ac:dyDescent="0.25">
      <c r="A44" s="14"/>
      <c r="B44" s="15" t="s">
        <v>114</v>
      </c>
      <c r="C44" s="16" t="s">
        <v>115</v>
      </c>
      <c r="D44" s="16" t="s">
        <v>116</v>
      </c>
      <c r="E44" s="17">
        <v>9500</v>
      </c>
      <c r="F44" s="17">
        <v>2289500</v>
      </c>
      <c r="G44" s="18">
        <f t="shared" si="0"/>
        <v>4.514977285455535E-3</v>
      </c>
      <c r="H44" s="19"/>
    </row>
    <row r="45" spans="1:8" x14ac:dyDescent="0.25">
      <c r="A45" s="14"/>
      <c r="B45" s="15" t="s">
        <v>117</v>
      </c>
      <c r="C45" s="16" t="s">
        <v>118</v>
      </c>
      <c r="D45" s="16" t="s">
        <v>27</v>
      </c>
      <c r="E45" s="17">
        <v>200</v>
      </c>
      <c r="F45" s="17">
        <v>1021200</v>
      </c>
      <c r="G45" s="18">
        <f t="shared" si="0"/>
        <v>2.013843548332471E-3</v>
      </c>
      <c r="H45" s="19"/>
    </row>
    <row r="46" spans="1:8" x14ac:dyDescent="0.25">
      <c r="A46" s="14"/>
      <c r="B46" s="15" t="s">
        <v>119</v>
      </c>
      <c r="C46" s="16" t="s">
        <v>120</v>
      </c>
      <c r="D46" s="16" t="s">
        <v>121</v>
      </c>
      <c r="E46" s="17">
        <v>1092</v>
      </c>
      <c r="F46" s="17">
        <v>6301932</v>
      </c>
      <c r="G46" s="18">
        <f t="shared" si="0"/>
        <v>1.2427639150244757E-2</v>
      </c>
      <c r="H46" s="19"/>
    </row>
    <row r="47" spans="1:8" x14ac:dyDescent="0.25">
      <c r="A47" s="14"/>
      <c r="B47" s="15" t="s">
        <v>122</v>
      </c>
      <c r="C47" s="16" t="s">
        <v>123</v>
      </c>
      <c r="D47" s="16" t="s">
        <v>36</v>
      </c>
      <c r="E47" s="17">
        <v>3229</v>
      </c>
      <c r="F47" s="17">
        <v>6388899.4000000004</v>
      </c>
      <c r="G47" s="18">
        <f t="shared" si="0"/>
        <v>1.2599142026669796E-2</v>
      </c>
      <c r="H47" s="19"/>
    </row>
    <row r="48" spans="1:8" x14ac:dyDescent="0.25">
      <c r="A48" s="14"/>
      <c r="B48" s="15" t="s">
        <v>124</v>
      </c>
      <c r="C48" s="16" t="s">
        <v>125</v>
      </c>
      <c r="D48" s="16" t="s">
        <v>36</v>
      </c>
      <c r="E48" s="17">
        <v>8595</v>
      </c>
      <c r="F48" s="17">
        <v>9182898</v>
      </c>
      <c r="G48" s="18">
        <f t="shared" si="0"/>
        <v>1.81090089035401E-2</v>
      </c>
      <c r="H48" s="19"/>
    </row>
    <row r="49" spans="1:8" x14ac:dyDescent="0.25">
      <c r="A49" s="14"/>
      <c r="B49" s="15" t="s">
        <v>126</v>
      </c>
      <c r="C49" s="16" t="s">
        <v>127</v>
      </c>
      <c r="D49" s="16" t="s">
        <v>128</v>
      </c>
      <c r="E49" s="17">
        <v>1180</v>
      </c>
      <c r="F49" s="17">
        <v>2652286</v>
      </c>
      <c r="G49" s="18">
        <f t="shared" si="0"/>
        <v>5.2304044745716174E-3</v>
      </c>
      <c r="H49" s="19"/>
    </row>
    <row r="50" spans="1:8" x14ac:dyDescent="0.25">
      <c r="A50" s="14"/>
      <c r="B50" s="15" t="s">
        <v>129</v>
      </c>
      <c r="C50" s="16" t="s">
        <v>130</v>
      </c>
      <c r="D50" s="16" t="s">
        <v>131</v>
      </c>
      <c r="E50" s="17">
        <v>2365</v>
      </c>
      <c r="F50" s="17">
        <v>940678.75</v>
      </c>
      <c r="G50" s="18">
        <f t="shared" si="0"/>
        <v>1.8550527141999152E-3</v>
      </c>
      <c r="H50" s="19"/>
    </row>
    <row r="51" spans="1:8" x14ac:dyDescent="0.25">
      <c r="A51" s="14"/>
      <c r="B51" s="15" t="s">
        <v>132</v>
      </c>
      <c r="C51" s="16" t="s">
        <v>133</v>
      </c>
      <c r="D51" s="16" t="s">
        <v>134</v>
      </c>
      <c r="E51" s="17">
        <v>15000</v>
      </c>
      <c r="F51" s="17">
        <v>3576750</v>
      </c>
      <c r="G51" s="18">
        <f t="shared" si="0"/>
        <v>7.0534811119253478E-3</v>
      </c>
      <c r="H51" s="19"/>
    </row>
    <row r="52" spans="1:8" x14ac:dyDescent="0.25">
      <c r="A52" s="14"/>
      <c r="B52" s="15" t="s">
        <v>135</v>
      </c>
      <c r="C52" s="16" t="s">
        <v>136</v>
      </c>
      <c r="D52" s="16" t="s">
        <v>137</v>
      </c>
      <c r="E52" s="17">
        <v>15120</v>
      </c>
      <c r="F52" s="17">
        <v>5792472</v>
      </c>
      <c r="G52" s="18">
        <f t="shared" si="0"/>
        <v>1.1422965497548457E-2</v>
      </c>
      <c r="H52" s="19"/>
    </row>
    <row r="53" spans="1:8" x14ac:dyDescent="0.25">
      <c r="A53" s="14"/>
      <c r="B53" s="15" t="s">
        <v>138</v>
      </c>
      <c r="C53" s="16" t="s">
        <v>139</v>
      </c>
      <c r="D53" s="16" t="s">
        <v>140</v>
      </c>
      <c r="E53" s="17">
        <v>3745</v>
      </c>
      <c r="F53" s="17">
        <v>2937016.25</v>
      </c>
      <c r="G53" s="18">
        <f t="shared" si="0"/>
        <v>5.7919028852429768E-3</v>
      </c>
      <c r="H53" s="19"/>
    </row>
    <row r="54" spans="1:8" x14ac:dyDescent="0.25">
      <c r="A54" s="14"/>
      <c r="B54" s="15" t="s">
        <v>141</v>
      </c>
      <c r="C54" s="16" t="s">
        <v>142</v>
      </c>
      <c r="D54" s="16" t="s">
        <v>143</v>
      </c>
      <c r="E54" s="17">
        <v>1545</v>
      </c>
      <c r="F54" s="17">
        <v>5171578.5</v>
      </c>
      <c r="G54" s="18">
        <f t="shared" si="0"/>
        <v>1.0198540929220444E-2</v>
      </c>
      <c r="H54" s="19"/>
    </row>
    <row r="55" spans="1:8" x14ac:dyDescent="0.25">
      <c r="A55" s="14"/>
      <c r="B55" s="15" t="s">
        <v>144</v>
      </c>
      <c r="C55" s="16" t="s">
        <v>145</v>
      </c>
      <c r="D55" s="16" t="s">
        <v>83</v>
      </c>
      <c r="E55" s="17">
        <v>6860</v>
      </c>
      <c r="F55" s="17">
        <v>6045032</v>
      </c>
      <c r="G55" s="18">
        <f t="shared" si="0"/>
        <v>1.1921023004958219E-2</v>
      </c>
      <c r="H55" s="19"/>
    </row>
    <row r="56" spans="1:8" x14ac:dyDescent="0.25">
      <c r="A56" s="14"/>
      <c r="B56" s="15" t="s">
        <v>146</v>
      </c>
      <c r="C56" s="16" t="s">
        <v>147</v>
      </c>
      <c r="D56" s="16" t="s">
        <v>148</v>
      </c>
      <c r="E56" s="17">
        <v>133</v>
      </c>
      <c r="F56" s="17">
        <v>5371205</v>
      </c>
      <c r="G56" s="18">
        <f t="shared" si="0"/>
        <v>1.0592211649061016E-2</v>
      </c>
      <c r="H56" s="19"/>
    </row>
    <row r="57" spans="1:8" x14ac:dyDescent="0.25">
      <c r="A57" s="14"/>
      <c r="B57" s="15" t="s">
        <v>149</v>
      </c>
      <c r="C57" s="16" t="s">
        <v>150</v>
      </c>
      <c r="D57" s="16" t="s">
        <v>49</v>
      </c>
      <c r="E57" s="17">
        <v>3000</v>
      </c>
      <c r="F57" s="17">
        <v>5787300</v>
      </c>
      <c r="G57" s="18">
        <f t="shared" si="0"/>
        <v>1.1412766125405904E-2</v>
      </c>
      <c r="H57" s="19"/>
    </row>
    <row r="58" spans="1:8" x14ac:dyDescent="0.25">
      <c r="A58" s="14"/>
      <c r="B58" s="15" t="s">
        <v>151</v>
      </c>
      <c r="C58" s="16" t="s">
        <v>152</v>
      </c>
      <c r="D58" s="16" t="s">
        <v>153</v>
      </c>
      <c r="E58" s="17">
        <v>2250</v>
      </c>
      <c r="F58" s="17">
        <v>6277950</v>
      </c>
      <c r="G58" s="18">
        <f t="shared" si="0"/>
        <v>1.2380345773848254E-2</v>
      </c>
      <c r="H58" s="19"/>
    </row>
    <row r="59" spans="1:8" x14ac:dyDescent="0.25">
      <c r="A59" s="14"/>
      <c r="B59" s="15" t="s">
        <v>154</v>
      </c>
      <c r="C59" s="16" t="s">
        <v>155</v>
      </c>
      <c r="D59" s="16" t="s">
        <v>156</v>
      </c>
      <c r="E59" s="17">
        <v>75</v>
      </c>
      <c r="F59" s="17">
        <v>2580375</v>
      </c>
      <c r="G59" s="18">
        <f t="shared" si="0"/>
        <v>5.0885933666553074E-3</v>
      </c>
      <c r="H59" s="19"/>
    </row>
    <row r="60" spans="1:8" x14ac:dyDescent="0.25">
      <c r="A60" s="14"/>
      <c r="B60" s="15" t="s">
        <v>157</v>
      </c>
      <c r="C60" s="16" t="s">
        <v>158</v>
      </c>
      <c r="D60" s="16" t="s">
        <v>83</v>
      </c>
      <c r="E60" s="17">
        <v>24250</v>
      </c>
      <c r="F60" s="17">
        <v>2761347.5</v>
      </c>
      <c r="G60" s="18">
        <f t="shared" si="0"/>
        <v>5.4454777199167623E-3</v>
      </c>
      <c r="H60" s="19"/>
    </row>
    <row r="61" spans="1:8" x14ac:dyDescent="0.25">
      <c r="A61" s="14"/>
      <c r="B61" s="15" t="s">
        <v>159</v>
      </c>
      <c r="C61" s="16" t="s">
        <v>160</v>
      </c>
      <c r="D61" s="16" t="s">
        <v>15</v>
      </c>
      <c r="E61" s="17">
        <v>8853</v>
      </c>
      <c r="F61" s="17">
        <v>16947297.899999999</v>
      </c>
      <c r="G61" s="18">
        <f t="shared" si="0"/>
        <v>3.3420687952980248E-2</v>
      </c>
      <c r="H61" s="19"/>
    </row>
    <row r="62" spans="1:8" x14ac:dyDescent="0.25">
      <c r="A62" s="14"/>
      <c r="B62" s="15" t="s">
        <v>161</v>
      </c>
      <c r="C62" s="16" t="s">
        <v>162</v>
      </c>
      <c r="D62" s="16" t="s">
        <v>163</v>
      </c>
      <c r="E62" s="17">
        <v>750</v>
      </c>
      <c r="F62" s="17">
        <v>781050</v>
      </c>
      <c r="G62" s="18">
        <f t="shared" si="0"/>
        <v>1.5402590123629813E-3</v>
      </c>
      <c r="H62" s="19"/>
    </row>
    <row r="63" spans="1:8" x14ac:dyDescent="0.25">
      <c r="A63" s="14"/>
      <c r="B63" s="15" t="s">
        <v>164</v>
      </c>
      <c r="C63" s="16" t="s">
        <v>165</v>
      </c>
      <c r="D63" s="16" t="s">
        <v>166</v>
      </c>
      <c r="E63" s="17">
        <v>360</v>
      </c>
      <c r="F63" s="17">
        <v>2699280</v>
      </c>
      <c r="G63" s="18">
        <f t="shared" si="0"/>
        <v>5.3230783520788012E-3</v>
      </c>
      <c r="H63" s="19"/>
    </row>
    <row r="64" spans="1:8" x14ac:dyDescent="0.25">
      <c r="A64" s="14"/>
      <c r="B64" s="15" t="s">
        <v>167</v>
      </c>
      <c r="C64" s="16" t="s">
        <v>168</v>
      </c>
      <c r="D64" s="16" t="s">
        <v>169</v>
      </c>
      <c r="E64" s="17">
        <v>2780</v>
      </c>
      <c r="F64" s="17">
        <v>8442304</v>
      </c>
      <c r="G64" s="18">
        <f t="shared" si="0"/>
        <v>1.664853059485058E-2</v>
      </c>
      <c r="H64" s="19"/>
    </row>
    <row r="65" spans="1:15" x14ac:dyDescent="0.25">
      <c r="A65" s="14"/>
      <c r="B65" s="15" t="s">
        <v>170</v>
      </c>
      <c r="C65" s="16" t="s">
        <v>171</v>
      </c>
      <c r="D65" s="16" t="s">
        <v>36</v>
      </c>
      <c r="E65" s="17">
        <v>69000</v>
      </c>
      <c r="F65" s="17">
        <v>7400250</v>
      </c>
      <c r="G65" s="18">
        <f t="shared" si="0"/>
        <v>1.4593562199909291E-2</v>
      </c>
      <c r="H65" s="19"/>
    </row>
    <row r="66" spans="1:15" x14ac:dyDescent="0.25">
      <c r="A66" s="14"/>
      <c r="B66" s="15" t="s">
        <v>172</v>
      </c>
      <c r="C66" s="16" t="s">
        <v>173</v>
      </c>
      <c r="D66" s="16" t="s">
        <v>67</v>
      </c>
      <c r="E66" s="17">
        <v>710</v>
      </c>
      <c r="F66" s="17">
        <v>8696790</v>
      </c>
      <c r="G66" s="18">
        <f t="shared" si="0"/>
        <v>1.7150386244322708E-2</v>
      </c>
      <c r="H66" s="19"/>
    </row>
    <row r="67" spans="1:15" x14ac:dyDescent="0.25">
      <c r="A67" s="14"/>
      <c r="B67" s="15" t="s">
        <v>174</v>
      </c>
      <c r="C67" s="16" t="s">
        <v>175</v>
      </c>
      <c r="D67" s="16" t="s">
        <v>59</v>
      </c>
      <c r="E67" s="17">
        <v>885</v>
      </c>
      <c r="F67" s="17">
        <v>2479593</v>
      </c>
      <c r="G67" s="18">
        <f t="shared" si="0"/>
        <v>4.8898475964946697E-3</v>
      </c>
      <c r="H67" s="19"/>
    </row>
    <row r="68" spans="1:15" x14ac:dyDescent="0.25">
      <c r="A68" s="14"/>
      <c r="B68" s="15" t="s">
        <v>176</v>
      </c>
      <c r="C68" s="16" t="s">
        <v>177</v>
      </c>
      <c r="D68" s="16" t="s">
        <v>36</v>
      </c>
      <c r="E68" s="17">
        <v>3450</v>
      </c>
      <c r="F68" s="17">
        <v>2144865</v>
      </c>
      <c r="G68" s="18">
        <f t="shared" si="0"/>
        <v>4.2297518040483014E-3</v>
      </c>
      <c r="H68" s="19"/>
    </row>
    <row r="69" spans="1:15" x14ac:dyDescent="0.25">
      <c r="A69" s="14"/>
      <c r="B69" s="15" t="s">
        <v>178</v>
      </c>
      <c r="C69" s="16" t="s">
        <v>179</v>
      </c>
      <c r="D69" s="16" t="s">
        <v>180</v>
      </c>
      <c r="E69" s="17">
        <v>397</v>
      </c>
      <c r="F69" s="17">
        <v>5005376</v>
      </c>
      <c r="G69" s="18">
        <f t="shared" si="0"/>
        <v>9.870783553249305E-3</v>
      </c>
      <c r="H69" s="19"/>
    </row>
    <row r="70" spans="1:15" x14ac:dyDescent="0.25">
      <c r="A70" s="14"/>
      <c r="B70" s="15" t="s">
        <v>181</v>
      </c>
      <c r="C70" s="16" t="s">
        <v>182</v>
      </c>
      <c r="D70" s="16" t="s">
        <v>183</v>
      </c>
      <c r="E70" s="17">
        <v>900</v>
      </c>
      <c r="F70" s="17">
        <v>3825810</v>
      </c>
      <c r="G70" s="18">
        <f t="shared" si="0"/>
        <v>7.5446364920151296E-3</v>
      </c>
      <c r="H70" s="19"/>
    </row>
    <row r="71" spans="1:15" x14ac:dyDescent="0.25">
      <c r="A71" s="14"/>
      <c r="B71" s="15" t="s">
        <v>184</v>
      </c>
      <c r="C71" s="16" t="s">
        <v>185</v>
      </c>
      <c r="D71" s="16" t="s">
        <v>186</v>
      </c>
      <c r="E71" s="17">
        <v>7300</v>
      </c>
      <c r="F71" s="17">
        <v>5137740</v>
      </c>
      <c r="G71" s="18">
        <f t="shared" ref="G71:G87" si="1">+F71/$F$104</f>
        <v>1.0131810176272689E-2</v>
      </c>
      <c r="H71" s="19"/>
    </row>
    <row r="72" spans="1:15" x14ac:dyDescent="0.25">
      <c r="A72" s="14"/>
      <c r="B72" s="15" t="s">
        <v>187</v>
      </c>
      <c r="C72" s="16" t="s">
        <v>188</v>
      </c>
      <c r="D72" s="16" t="s">
        <v>189</v>
      </c>
      <c r="E72" s="17">
        <v>1000</v>
      </c>
      <c r="F72" s="17">
        <v>2567200</v>
      </c>
      <c r="G72" s="18">
        <f t="shared" si="1"/>
        <v>5.0626117873865248E-3</v>
      </c>
      <c r="H72" s="19"/>
    </row>
    <row r="73" spans="1:15" x14ac:dyDescent="0.25">
      <c r="A73" s="14"/>
      <c r="B73" s="15" t="s">
        <v>190</v>
      </c>
      <c r="C73" s="16" t="s">
        <v>191</v>
      </c>
      <c r="D73" s="16" t="s">
        <v>192</v>
      </c>
      <c r="E73" s="17">
        <v>875</v>
      </c>
      <c r="F73" s="17">
        <v>2660700</v>
      </c>
      <c r="G73" s="18">
        <f t="shared" si="1"/>
        <v>5.2469971886488498E-3</v>
      </c>
      <c r="H73" s="19"/>
    </row>
    <row r="74" spans="1:15" x14ac:dyDescent="0.25">
      <c r="A74" s="14"/>
      <c r="B74" s="15" t="s">
        <v>193</v>
      </c>
      <c r="C74" s="16" t="s">
        <v>194</v>
      </c>
      <c r="D74" s="16" t="s">
        <v>169</v>
      </c>
      <c r="E74" s="17">
        <v>1120</v>
      </c>
      <c r="F74" s="17">
        <v>1639344</v>
      </c>
      <c r="G74" s="18">
        <f t="shared" si="1"/>
        <v>3.2328460026415456E-3</v>
      </c>
      <c r="H74" s="19"/>
    </row>
    <row r="75" spans="1:15" x14ac:dyDescent="0.25">
      <c r="A75" s="14"/>
      <c r="B75" s="15" t="s">
        <v>195</v>
      </c>
      <c r="C75" s="16" t="s">
        <v>196</v>
      </c>
      <c r="D75" s="16" t="s">
        <v>49</v>
      </c>
      <c r="E75" s="17">
        <v>730</v>
      </c>
      <c r="F75" s="17">
        <v>2731587</v>
      </c>
      <c r="G75" s="18">
        <f t="shared" si="1"/>
        <v>5.3867889313149722E-3</v>
      </c>
      <c r="H75" s="20"/>
      <c r="L75" s="16"/>
      <c r="M75" s="16"/>
      <c r="N75" s="16"/>
      <c r="O75" s="16"/>
    </row>
    <row r="76" spans="1:15" outlineLevel="1" x14ac:dyDescent="0.25">
      <c r="A76" s="14"/>
      <c r="B76" s="15" t="s">
        <v>197</v>
      </c>
      <c r="C76" s="16" t="s">
        <v>198</v>
      </c>
      <c r="D76" s="16" t="s">
        <v>83</v>
      </c>
      <c r="E76" s="17">
        <v>11000</v>
      </c>
      <c r="F76" s="17">
        <v>6939350</v>
      </c>
      <c r="G76" s="18">
        <f t="shared" si="1"/>
        <v>1.3684650633686773E-2</v>
      </c>
      <c r="H76" s="20"/>
      <c r="L76" s="16"/>
      <c r="M76" s="16"/>
      <c r="N76" s="16"/>
      <c r="O76" s="16"/>
    </row>
    <row r="77" spans="1:15" outlineLevel="1" x14ac:dyDescent="0.25">
      <c r="A77" s="14"/>
      <c r="B77" s="15" t="s">
        <v>199</v>
      </c>
      <c r="C77" s="16" t="s">
        <v>200</v>
      </c>
      <c r="D77" s="16" t="s">
        <v>131</v>
      </c>
      <c r="E77" s="17">
        <v>22450</v>
      </c>
      <c r="F77" s="17">
        <v>7503912.5</v>
      </c>
      <c r="G77" s="18">
        <f t="shared" si="1"/>
        <v>1.4797988420854273E-2</v>
      </c>
      <c r="H77" s="20"/>
      <c r="L77" s="16"/>
      <c r="M77" s="16"/>
      <c r="N77" s="16"/>
      <c r="O77" s="16"/>
    </row>
    <row r="78" spans="1:15" outlineLevel="1" x14ac:dyDescent="0.25">
      <c r="A78" s="14"/>
      <c r="B78" s="15" t="s">
        <v>201</v>
      </c>
      <c r="C78" s="16" t="s">
        <v>202</v>
      </c>
      <c r="D78" s="16" t="s">
        <v>203</v>
      </c>
      <c r="E78" s="17">
        <v>9924</v>
      </c>
      <c r="F78" s="17">
        <v>2887884</v>
      </c>
      <c r="G78" s="18">
        <f t="shared" si="1"/>
        <v>5.6950123009523795E-3</v>
      </c>
      <c r="H78" s="20"/>
    </row>
    <row r="79" spans="1:15" outlineLevel="1" x14ac:dyDescent="0.25">
      <c r="A79" s="14"/>
      <c r="B79" s="15" t="s">
        <v>204</v>
      </c>
      <c r="C79" s="16" t="s">
        <v>205</v>
      </c>
      <c r="D79" s="16" t="s">
        <v>206</v>
      </c>
      <c r="E79" s="17">
        <v>16250</v>
      </c>
      <c r="F79" s="17">
        <v>5001750</v>
      </c>
      <c r="G79" s="18">
        <f t="shared" si="1"/>
        <v>9.8636329493458057E-3</v>
      </c>
      <c r="H79" s="20"/>
    </row>
    <row r="80" spans="1:15" outlineLevel="1" x14ac:dyDescent="0.25">
      <c r="A80" s="14"/>
      <c r="B80" s="15" t="s">
        <v>207</v>
      </c>
      <c r="C80" s="16" t="s">
        <v>208</v>
      </c>
      <c r="D80" s="16" t="s">
        <v>88</v>
      </c>
      <c r="E80" s="17">
        <v>8395</v>
      </c>
      <c r="F80" s="17">
        <v>6342422.5</v>
      </c>
      <c r="G80" s="18">
        <f t="shared" si="1"/>
        <v>1.2507487889173229E-2</v>
      </c>
      <c r="H80" s="20"/>
    </row>
    <row r="81" spans="1:8" outlineLevel="1" x14ac:dyDescent="0.25">
      <c r="A81" s="14"/>
      <c r="B81" s="15" t="s">
        <v>209</v>
      </c>
      <c r="C81" s="16" t="s">
        <v>210</v>
      </c>
      <c r="D81" s="16" t="s">
        <v>211</v>
      </c>
      <c r="E81" s="17">
        <v>740</v>
      </c>
      <c r="F81" s="17">
        <v>3713320</v>
      </c>
      <c r="G81" s="18">
        <f t="shared" si="1"/>
        <v>7.3228021199509708E-3</v>
      </c>
      <c r="H81" s="20"/>
    </row>
    <row r="82" spans="1:8" outlineLevel="1" x14ac:dyDescent="0.25">
      <c r="A82" s="14"/>
      <c r="B82" s="15" t="s">
        <v>212</v>
      </c>
      <c r="C82" s="16" t="s">
        <v>213</v>
      </c>
      <c r="D82" s="16" t="s">
        <v>214</v>
      </c>
      <c r="E82" s="17">
        <v>2410</v>
      </c>
      <c r="F82" s="17">
        <v>3229882</v>
      </c>
      <c r="G82" s="18">
        <f t="shared" si="1"/>
        <v>6.3694447978605347E-3</v>
      </c>
      <c r="H82" s="20"/>
    </row>
    <row r="83" spans="1:8" outlineLevel="1" x14ac:dyDescent="0.25">
      <c r="A83" s="14"/>
      <c r="B83" s="15" t="s">
        <v>215</v>
      </c>
      <c r="C83" s="16" t="s">
        <v>216</v>
      </c>
      <c r="D83" s="16" t="s">
        <v>27</v>
      </c>
      <c r="E83" s="17">
        <v>3675</v>
      </c>
      <c r="F83" s="17">
        <v>5394532.5</v>
      </c>
      <c r="G83" s="18">
        <f t="shared" si="1"/>
        <v>1.0638214327648682E-2</v>
      </c>
      <c r="H83" s="20"/>
    </row>
    <row r="84" spans="1:8" outlineLevel="1" x14ac:dyDescent="0.25">
      <c r="A84" s="14"/>
      <c r="B84" s="15" t="s">
        <v>217</v>
      </c>
      <c r="C84" s="16" t="s">
        <v>218</v>
      </c>
      <c r="D84" s="16" t="s">
        <v>219</v>
      </c>
      <c r="E84" s="17">
        <v>25300</v>
      </c>
      <c r="F84" s="17">
        <v>7710175</v>
      </c>
      <c r="G84" s="18">
        <f t="shared" si="1"/>
        <v>1.5204745574093527E-2</v>
      </c>
      <c r="H84" s="20"/>
    </row>
    <row r="85" spans="1:8" outlineLevel="1" x14ac:dyDescent="0.25">
      <c r="A85" s="14"/>
      <c r="B85" s="15" t="s">
        <v>220</v>
      </c>
      <c r="C85" s="16" t="s">
        <v>221</v>
      </c>
      <c r="D85" s="16" t="s">
        <v>59</v>
      </c>
      <c r="E85" s="17">
        <v>51</v>
      </c>
      <c r="F85" s="17">
        <v>408408</v>
      </c>
      <c r="G85" s="18">
        <f t="shared" si="1"/>
        <v>8.0539543271383447E-4</v>
      </c>
      <c r="H85" s="21"/>
    </row>
    <row r="86" spans="1:8" outlineLevel="1" x14ac:dyDescent="0.25">
      <c r="A86" s="14"/>
      <c r="B86" s="15" t="s">
        <v>222</v>
      </c>
      <c r="C86" s="16" t="s">
        <v>223</v>
      </c>
      <c r="D86" s="16" t="s">
        <v>224</v>
      </c>
      <c r="E86" s="17">
        <v>1875</v>
      </c>
      <c r="F86" s="17">
        <v>3652500</v>
      </c>
      <c r="G86" s="18">
        <f t="shared" si="1"/>
        <v>7.2028628674934885E-3</v>
      </c>
      <c r="H86" s="20"/>
    </row>
    <row r="87" spans="1:8" outlineLevel="1" x14ac:dyDescent="0.25">
      <c r="A87" s="14"/>
      <c r="B87" s="15" t="s">
        <v>225</v>
      </c>
      <c r="C87" s="16" t="s">
        <v>226</v>
      </c>
      <c r="D87" s="16" t="s">
        <v>227</v>
      </c>
      <c r="E87" s="17">
        <v>490</v>
      </c>
      <c r="F87" s="17">
        <v>8252090</v>
      </c>
      <c r="G87" s="18">
        <f t="shared" si="1"/>
        <v>1.6273421667409811E-2</v>
      </c>
      <c r="H87" s="20"/>
    </row>
    <row r="88" spans="1:8" outlineLevel="1" x14ac:dyDescent="0.25">
      <c r="A88" s="14"/>
      <c r="B88" s="15"/>
      <c r="C88" s="16"/>
      <c r="D88" s="16"/>
      <c r="E88" s="17"/>
      <c r="F88" s="17"/>
      <c r="G88" s="18"/>
      <c r="H88" s="20"/>
    </row>
    <row r="89" spans="1:8" hidden="1" x14ac:dyDescent="0.25">
      <c r="A89" s="22"/>
      <c r="B89" s="15"/>
      <c r="C89" s="16"/>
      <c r="D89" s="16"/>
      <c r="E89" s="17"/>
      <c r="F89" s="17"/>
      <c r="G89" s="18"/>
      <c r="H89" s="20"/>
    </row>
    <row r="90" spans="1:8" hidden="1" x14ac:dyDescent="0.25">
      <c r="B90" s="15"/>
      <c r="C90" s="16"/>
      <c r="D90" s="16"/>
      <c r="E90" s="17"/>
      <c r="F90" s="17"/>
      <c r="G90" s="23"/>
      <c r="H90" s="20"/>
    </row>
    <row r="91" spans="1:8" hidden="1" x14ac:dyDescent="0.25">
      <c r="B91" s="15"/>
      <c r="C91" s="16"/>
      <c r="D91" s="16"/>
      <c r="E91" s="17"/>
      <c r="F91" s="17"/>
      <c r="G91" s="23"/>
      <c r="H91" s="20"/>
    </row>
    <row r="92" spans="1:8" x14ac:dyDescent="0.25">
      <c r="B92" s="24"/>
      <c r="C92" s="24" t="s">
        <v>228</v>
      </c>
      <c r="D92" s="24"/>
      <c r="E92" s="25"/>
      <c r="F92" s="26">
        <f>SUM(F7:F91)</f>
        <v>494766928.8499999</v>
      </c>
      <c r="G92" s="27">
        <f>+F92/$F$104</f>
        <v>0.97569838189663438</v>
      </c>
      <c r="H92" s="28"/>
    </row>
    <row r="93" spans="1:8" x14ac:dyDescent="0.25">
      <c r="A93" s="29"/>
    </row>
    <row r="94" spans="1:8" x14ac:dyDescent="0.25">
      <c r="B94" s="30"/>
      <c r="C94" s="30" t="s">
        <v>229</v>
      </c>
      <c r="D94" s="30"/>
      <c r="E94" s="30"/>
      <c r="F94" s="30" t="s">
        <v>10</v>
      </c>
      <c r="G94" s="31" t="s">
        <v>11</v>
      </c>
      <c r="H94" s="30" t="s">
        <v>12</v>
      </c>
    </row>
    <row r="95" spans="1:8" x14ac:dyDescent="0.25">
      <c r="B95" s="32"/>
      <c r="C95" s="24" t="s">
        <v>230</v>
      </c>
      <c r="D95" s="16"/>
      <c r="E95" s="33"/>
      <c r="F95" s="34" t="s">
        <v>231</v>
      </c>
      <c r="G95" s="27">
        <v>0</v>
      </c>
      <c r="H95" s="16"/>
    </row>
    <row r="96" spans="1:8" x14ac:dyDescent="0.25">
      <c r="B96" s="32" t="s">
        <v>232</v>
      </c>
      <c r="C96" s="24" t="s">
        <v>233</v>
      </c>
      <c r="D96" s="24"/>
      <c r="E96" s="25"/>
      <c r="F96" s="17">
        <v>6353683.0600000005</v>
      </c>
      <c r="G96" s="27">
        <f>+F96/$F$104</f>
        <v>1.2529694123120166E-2</v>
      </c>
      <c r="H96" s="16"/>
    </row>
    <row r="97" spans="1:8" x14ac:dyDescent="0.25">
      <c r="B97" s="32"/>
      <c r="C97" s="24" t="s">
        <v>234</v>
      </c>
      <c r="D97" s="16"/>
      <c r="E97" s="33"/>
      <c r="F97" s="25" t="s">
        <v>231</v>
      </c>
      <c r="G97" s="27">
        <v>0</v>
      </c>
      <c r="H97" s="16"/>
    </row>
    <row r="98" spans="1:8" x14ac:dyDescent="0.25">
      <c r="B98" s="32"/>
      <c r="C98" s="24" t="s">
        <v>235</v>
      </c>
      <c r="D98" s="16"/>
      <c r="E98" s="33"/>
      <c r="F98" s="25" t="s">
        <v>231</v>
      </c>
      <c r="G98" s="27">
        <v>0</v>
      </c>
      <c r="H98" s="16"/>
    </row>
    <row r="99" spans="1:8" x14ac:dyDescent="0.25">
      <c r="B99" s="32"/>
      <c r="C99" s="24" t="s">
        <v>236</v>
      </c>
      <c r="D99" s="16"/>
      <c r="E99" s="33"/>
      <c r="F99" s="25" t="s">
        <v>231</v>
      </c>
      <c r="G99" s="27">
        <v>0</v>
      </c>
      <c r="H99" s="16"/>
    </row>
    <row r="100" spans="1:8" x14ac:dyDescent="0.25">
      <c r="B100" s="16" t="s">
        <v>237</v>
      </c>
      <c r="C100" s="16" t="s">
        <v>238</v>
      </c>
      <c r="D100" s="16"/>
      <c r="E100" s="33"/>
      <c r="F100" s="17">
        <v>5969425.3700000001</v>
      </c>
      <c r="G100" s="27">
        <f>+F100/$F$104</f>
        <v>1.177192398024547E-2</v>
      </c>
      <c r="H100" s="16"/>
    </row>
    <row r="101" spans="1:8" x14ac:dyDescent="0.25">
      <c r="B101" s="32"/>
      <c r="C101" s="16"/>
      <c r="D101" s="16"/>
      <c r="E101" s="33"/>
      <c r="F101" s="34"/>
      <c r="G101" s="27"/>
      <c r="H101" s="16"/>
    </row>
    <row r="102" spans="1:8" x14ac:dyDescent="0.25">
      <c r="B102" s="32"/>
      <c r="C102" s="16" t="s">
        <v>239</v>
      </c>
      <c r="D102" s="16"/>
      <c r="E102" s="33"/>
      <c r="F102" s="35">
        <f>SUM(F95:F101)</f>
        <v>12323108.43</v>
      </c>
      <c r="G102" s="27">
        <f>+F102/$F$104</f>
        <v>2.4301618103365633E-2</v>
      </c>
      <c r="H102" s="16"/>
    </row>
    <row r="103" spans="1:8" x14ac:dyDescent="0.25">
      <c r="B103" s="32"/>
      <c r="C103" s="16"/>
      <c r="D103" s="16"/>
      <c r="E103" s="33"/>
      <c r="F103" s="35"/>
      <c r="G103" s="27"/>
      <c r="H103" s="16"/>
    </row>
    <row r="104" spans="1:8" x14ac:dyDescent="0.25">
      <c r="A104" s="22"/>
      <c r="B104" s="36"/>
      <c r="C104" s="37" t="s">
        <v>240</v>
      </c>
      <c r="D104" s="38"/>
      <c r="E104" s="39"/>
      <c r="F104" s="39">
        <f>+F102+F92</f>
        <v>507090037.27999991</v>
      </c>
      <c r="G104" s="40">
        <v>1</v>
      </c>
      <c r="H104" s="16"/>
    </row>
    <row r="105" spans="1:8" x14ac:dyDescent="0.25">
      <c r="F105" s="41"/>
    </row>
    <row r="106" spans="1:8" x14ac:dyDescent="0.25">
      <c r="C106" s="24" t="s">
        <v>241</v>
      </c>
      <c r="D106" s="42"/>
      <c r="F106" s="4">
        <v>0</v>
      </c>
    </row>
    <row r="107" spans="1:8" x14ac:dyDescent="0.25">
      <c r="C107" s="24" t="s">
        <v>242</v>
      </c>
      <c r="D107" s="43"/>
    </row>
    <row r="108" spans="1:8" x14ac:dyDescent="0.25">
      <c r="C108" s="24" t="s">
        <v>243</v>
      </c>
      <c r="D108" s="43"/>
    </row>
    <row r="109" spans="1:8" x14ac:dyDescent="0.25">
      <c r="C109" s="24" t="s">
        <v>244</v>
      </c>
      <c r="D109" s="44">
        <v>28.5792</v>
      </c>
    </row>
    <row r="110" spans="1:8" x14ac:dyDescent="0.25">
      <c r="C110" s="24" t="s">
        <v>245</v>
      </c>
      <c r="D110" s="44">
        <v>29.363700000000001</v>
      </c>
    </row>
    <row r="111" spans="1:8" x14ac:dyDescent="0.25">
      <c r="C111" s="24" t="s">
        <v>246</v>
      </c>
      <c r="D111" s="45"/>
    </row>
    <row r="112" spans="1:8" x14ac:dyDescent="0.25">
      <c r="A112" s="16"/>
      <c r="C112" s="24" t="s">
        <v>247</v>
      </c>
      <c r="D112" s="43">
        <v>0</v>
      </c>
    </row>
    <row r="113" spans="2:7" x14ac:dyDescent="0.25">
      <c r="C113" s="24" t="s">
        <v>248</v>
      </c>
      <c r="D113" s="43">
        <v>0</v>
      </c>
      <c r="F113" s="41"/>
      <c r="G113" s="46"/>
    </row>
    <row r="114" spans="2:7" x14ac:dyDescent="0.25">
      <c r="B114" s="47"/>
      <c r="C114" s="14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2025-08-05T07:05:17Z</dcterms:created>
  <dcterms:modified xsi:type="dcterms:W3CDTF">2025-08-05T07:05:22Z</dcterms:modified>
</cp:coreProperties>
</file>